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2026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9" i="1"/>
  <c r="C19"/>
  <c r="E21"/>
  <c r="D17"/>
  <c r="C17"/>
  <c r="C27"/>
  <c r="D5"/>
  <c r="C5"/>
  <c r="E18"/>
  <c r="D15"/>
  <c r="D14" s="1"/>
  <c r="D27"/>
  <c r="E24"/>
  <c r="E22"/>
  <c r="E23"/>
  <c r="E20"/>
  <c r="E7"/>
  <c r="E8"/>
  <c r="D4" l="1"/>
  <c r="C15"/>
  <c r="C14" s="1"/>
  <c r="E14" s="1"/>
  <c r="E17"/>
  <c r="C4"/>
  <c r="C39" s="1"/>
  <c r="E19"/>
  <c r="E5"/>
  <c r="C37" l="1"/>
  <c r="C38"/>
  <c r="E4"/>
  <c r="E36"/>
  <c r="E35"/>
  <c r="E33"/>
  <c r="E32"/>
  <c r="E31"/>
  <c r="E30"/>
  <c r="E29"/>
  <c r="E28"/>
  <c r="E16"/>
  <c r="E11"/>
  <c r="E12"/>
  <c r="E13"/>
  <c r="E6"/>
  <c r="E15" l="1"/>
  <c r="E9"/>
  <c r="D38"/>
  <c r="E27" l="1"/>
  <c r="D37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<sst xmlns="http://schemas.openxmlformats.org/spreadsheetml/2006/main" count="54" uniqueCount="52">
  <si>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</si>
  <si>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</si>
  <si>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</si>
  <si>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</si>
  <si>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</si>
  <si>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</si>
  <si>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</si>
  <si>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</si>
  <si>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</si>
  <si>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</si>
  <si>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</si>
  <si>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</si>
  <si>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</si>
  <si>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</si>
  <si>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</si>
  <si>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</si>
  <si>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</si>
  <si>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</si>
  <si>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</si>
  <si>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</si>
  <si>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</si>
  <si>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</si>
  <si>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</si>
  <si>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</si>
  <si>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Превышение доходов над расходами профицит (+),     дефицит (-)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</si>
  <si>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</si>
  <si>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</si>
  <si>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</si>
  <si>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</si>
  <si>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</si>
  <si>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</si>
  <si>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</si>
  <si>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</si>
  <si>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Дотации  на выравнивание бюджетной обеспеченности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</si>
  <si>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</si>
  <si>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</si>
  <si>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</si>
  <si>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Субвенции бюджетам бюджетной системы Российской Федерации</t>
  </si>
  <si>
    <t>-</t>
  </si>
  <si>
    <t>в т.ч. Прочие дотации на поддержку мер по обеспечению сбалансированности бюджетов поселений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</si>
  <si>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</si>
  <si>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08 "Культура"</t>
  </si>
  <si>
    <t>ЗАДОЛЖЕННОСТЬ И ПЕРЕРАСЧЕТЫ ПО ОТМЕНЕННЫМ НАЛОГАМ, СБОРАМ И ИНЫМ ОБЯЗАТЕЛЬНЫМ ПЛАТЕЖАМ</t>
  </si>
  <si>
    <t>1.3</t>
  </si>
  <si>
    <t>Субсидии бюджетам бюджетной системы Российской Федерации (межбюджетные субсидии)</t>
  </si>
  <si>
    <t>1.4</t>
  </si>
  <si>
    <t>Безвозмездные поступления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</si>
  <si>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</si>
  <si>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 xml:space="preserve">Утвержденный план </t>
  </si>
  <si>
    <t>Остатки средств на 01.01.2026г</t>
  </si>
  <si>
    <t xml:space="preserve">Информация
о ходе исполнения местного бюджета
Сельского поселения «Тельвисочный сельсовет» Заполярного района Ненецкого автономного округа
за  первый квартал   2026  года
</t>
  </si>
  <si>
    <t xml:space="preserve">  Субсидии местным бюджетам на оказание финансовой поддержки бюджетам муниципальных образований  на проведение мероприятий по сносу домов, признанных в установленном порядке ветхими или аварийными и непригодными для проживания.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</si>
</sst>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6" fillId="0" borderId="0" xfId="0" applyFont="1"/>
    <xf numFmtId="4" fontId="1" fillId="0" borderId="1" xfId="0" applyNumberFormat="1" applyFont="1" applyBorder="1"/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4" fontId="0" fillId="0" borderId="1" xfId="0" applyNumberFormat="1" applyFont="1" applyBorder="1"/>
    <xf numFmtId="0" fontId="10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" fontId="3" fillId="0" borderId="1" xfId="0" applyNumberFormat="1" applyFont="1" applyBorder="1"/>
    <xf numFmtId="164" fontId="0" fillId="0" borderId="0" xfId="0" applyNumberFormat="1"/>
    <xf numFmtId="0" fontId="11" fillId="2" borderId="4" xfId="0" applyFont="1" applyFill="1" applyBorder="1" applyAlignment="1">
      <alignment wrapText="1"/>
    </xf>
    <xf numFmtId="0" fontId="13" fillId="2" borderId="1" xfId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I13" sqref="I13"/>
    </sheetView>
  </sheetViews>
  <sheetFormatPr defaultRowHeight="15"/>
  <cols>
    <col min="2" max="2" width="40.5703125" customWidth="1"/>
    <col min="3" max="3" width="15.28515625" customWidth="1"/>
    <col min="4" max="4" width="13.140625" customWidth="1"/>
    <col min="5" max="5" width="13.42578125" customWidth="1"/>
    <col min="9" max="9" width="14" customWidth="1"/>
  </cols>
  <sheetData>
    <row r="1" spans="1:9" ht="90.75" customHeight="1">
      <c r="A1" s="42" t="s">
        <v>50</v>
      </c>
      <c r="B1" s="42"/>
      <c r="C1" s="42"/>
      <c r="D1" s="42"/>
      <c r="E1" s="42"/>
    </row>
    <row r="2" spans="1:9" ht="45">
      <c r="A2" s="3" t="s">
        <v>0</v>
      </c>
      <c r="B2" s="3" t="s">
        <v>1</v>
      </c>
      <c r="C2" s="4" t="s">
        <v>48</v>
      </c>
      <c r="D2" s="4" t="s">
        <v>30</v>
      </c>
      <c r="E2" s="4" t="s">
        <v>2</v>
      </c>
      <c r="I2" s="25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10">
        <v>1</v>
      </c>
      <c r="B4" s="11" t="s">
        <v>3</v>
      </c>
      <c r="C4" s="23">
        <f>C5+C14</f>
        <v>77002.2</v>
      </c>
      <c r="D4" s="23">
        <f>D5+D14</f>
        <v>16000.6</v>
      </c>
      <c r="E4" s="20">
        <f t="shared" ref="E4:E5" si="0">D4/C4*100</f>
        <v>20.779406302677067</v>
      </c>
    </row>
    <row r="5" spans="1:9" ht="31.5" customHeight="1">
      <c r="A5" s="13" t="s">
        <v>4</v>
      </c>
      <c r="B5" s="14" t="s">
        <v>5</v>
      </c>
      <c r="C5" s="19">
        <f>C6+C7+C8+C9+C10+C11+C12+C13</f>
        <v>4779.2000000000007</v>
      </c>
      <c r="D5" s="19">
        <f>D6+D7+D8+D9+D10+D11+D12+D13</f>
        <v>1011</v>
      </c>
      <c r="E5" s="19">
        <f t="shared" si="0"/>
        <v>21.154168061600267</v>
      </c>
    </row>
    <row r="6" spans="1:9">
      <c r="A6" s="13"/>
      <c r="B6" s="15" t="s">
        <v>6</v>
      </c>
      <c r="C6" s="5">
        <v>1559.7</v>
      </c>
      <c r="D6" s="5">
        <v>292.10000000000002</v>
      </c>
      <c r="E6" s="19">
        <f>D6/C6*100</f>
        <v>18.727960505225365</v>
      </c>
      <c r="I6" s="35"/>
    </row>
    <row r="7" spans="1:9" ht="56.25" customHeight="1">
      <c r="A7" s="13"/>
      <c r="B7" s="14" t="s">
        <v>32</v>
      </c>
      <c r="C7" s="5">
        <v>1059.7</v>
      </c>
      <c r="D7" s="19">
        <v>232.2</v>
      </c>
      <c r="E7" s="19">
        <f>D7/C7*100</f>
        <v>21.911861847692741</v>
      </c>
    </row>
    <row r="8" spans="1:9">
      <c r="A8" s="13"/>
      <c r="B8" s="15" t="s">
        <v>31</v>
      </c>
      <c r="C8" s="5">
        <v>438.9</v>
      </c>
      <c r="D8" s="5">
        <v>0</v>
      </c>
      <c r="E8" s="19">
        <f t="shared" ref="E8" si="1">D8/C8*100</f>
        <v>0</v>
      </c>
    </row>
    <row r="9" spans="1:9">
      <c r="A9" s="13"/>
      <c r="B9" s="14" t="s">
        <v>7</v>
      </c>
      <c r="C9" s="5">
        <v>311.8</v>
      </c>
      <c r="D9" s="5">
        <v>34.4</v>
      </c>
      <c r="E9" s="19">
        <f t="shared" ref="E9:E36" si="2">D9/C9*100</f>
        <v>11.032713277742141</v>
      </c>
    </row>
    <row r="10" spans="1:9" ht="39">
      <c r="A10" s="13"/>
      <c r="B10" s="28" t="s">
        <v>42</v>
      </c>
      <c r="C10" s="5">
        <v>0</v>
      </c>
      <c r="D10" s="5">
        <v>0</v>
      </c>
      <c r="E10" s="29" t="s">
        <v>38</v>
      </c>
    </row>
    <row r="11" spans="1:9">
      <c r="A11" s="13"/>
      <c r="B11" s="14" t="s">
        <v>8</v>
      </c>
      <c r="C11" s="5">
        <v>7.3</v>
      </c>
      <c r="D11" s="5">
        <v>1</v>
      </c>
      <c r="E11" s="19">
        <f t="shared" si="2"/>
        <v>13.698630136986301</v>
      </c>
    </row>
    <row r="12" spans="1:9" ht="39">
      <c r="A12" s="13"/>
      <c r="B12" s="14" t="s">
        <v>9</v>
      </c>
      <c r="C12" s="5">
        <v>1051.3</v>
      </c>
      <c r="D12" s="5">
        <v>338.1</v>
      </c>
      <c r="E12" s="19">
        <f t="shared" si="2"/>
        <v>32.160182631028256</v>
      </c>
    </row>
    <row r="13" spans="1:9" ht="26.25">
      <c r="A13" s="13"/>
      <c r="B13" s="14" t="s">
        <v>10</v>
      </c>
      <c r="C13" s="19">
        <v>350.5</v>
      </c>
      <c r="D13" s="5">
        <v>113.2</v>
      </c>
      <c r="E13" s="19">
        <f t="shared" si="2"/>
        <v>32.296718972895867</v>
      </c>
    </row>
    <row r="14" spans="1:9">
      <c r="A14" s="13" t="s">
        <v>11</v>
      </c>
      <c r="B14" s="36" t="s">
        <v>46</v>
      </c>
      <c r="C14" s="20">
        <f>C15+C25+C26</f>
        <v>72223</v>
      </c>
      <c r="D14" s="20">
        <f>D15+D25+D26</f>
        <v>14989.6</v>
      </c>
      <c r="E14" s="20">
        <f t="shared" si="2"/>
        <v>20.754607258075684</v>
      </c>
    </row>
    <row r="15" spans="1:9" ht="40.5" customHeight="1">
      <c r="B15" s="17" t="s">
        <v>12</v>
      </c>
      <c r="C15" s="26">
        <f>C16+C17+C19+C23</f>
        <v>72223</v>
      </c>
      <c r="D15" s="26">
        <f>D16+D17+D19+D23</f>
        <v>14982.5</v>
      </c>
      <c r="E15" s="20">
        <f t="shared" si="2"/>
        <v>20.744776594713596</v>
      </c>
    </row>
    <row r="16" spans="1:9" ht="26.25">
      <c r="A16" s="13"/>
      <c r="B16" s="14" t="s">
        <v>33</v>
      </c>
      <c r="C16" s="21">
        <v>9249.6</v>
      </c>
      <c r="D16" s="22">
        <v>2312.3000000000002</v>
      </c>
      <c r="E16" s="22">
        <f t="shared" si="2"/>
        <v>24.998918872167447</v>
      </c>
    </row>
    <row r="17" spans="1:9" ht="43.5">
      <c r="A17" s="13"/>
      <c r="B17" s="32" t="s">
        <v>44</v>
      </c>
      <c r="C17" s="26">
        <f>C18</f>
        <v>10045.799999999999</v>
      </c>
      <c r="D17" s="26">
        <f>D18</f>
        <v>0</v>
      </c>
      <c r="E17" s="20">
        <f t="shared" si="2"/>
        <v>0</v>
      </c>
    </row>
    <row r="18" spans="1:9" ht="105">
      <c r="A18" s="13"/>
      <c r="B18" s="27" t="s">
        <v>51</v>
      </c>
      <c r="C18" s="31">
        <v>10045.799999999999</v>
      </c>
      <c r="D18" s="22">
        <v>0</v>
      </c>
      <c r="E18" s="22">
        <f t="shared" si="2"/>
        <v>0</v>
      </c>
    </row>
    <row r="19" spans="1:9" ht="30" customHeight="1">
      <c r="A19" s="16"/>
      <c r="B19" s="33" t="s">
        <v>37</v>
      </c>
      <c r="C19" s="34">
        <f>C20+C21+C22</f>
        <v>578.79999999999995</v>
      </c>
      <c r="D19" s="34">
        <f>D20+D21+D22</f>
        <v>90.6</v>
      </c>
      <c r="E19" s="20">
        <f t="shared" si="2"/>
        <v>15.653075328265375</v>
      </c>
    </row>
    <row r="20" spans="1:9" ht="51.75">
      <c r="A20" s="13"/>
      <c r="B20" s="24" t="s">
        <v>34</v>
      </c>
      <c r="C20" s="5">
        <v>7.5</v>
      </c>
      <c r="D20" s="5">
        <v>7.5</v>
      </c>
      <c r="E20" s="19">
        <f t="shared" si="2"/>
        <v>100</v>
      </c>
    </row>
    <row r="21" spans="1:9" ht="110.25" customHeight="1">
      <c r="A21" s="13"/>
      <c r="B21" s="27" t="s">
        <v>40</v>
      </c>
      <c r="C21" s="19">
        <v>204</v>
      </c>
      <c r="D21" s="5">
        <v>0</v>
      </c>
      <c r="E21" s="19">
        <f t="shared" si="2"/>
        <v>0</v>
      </c>
    </row>
    <row r="22" spans="1:9" ht="39">
      <c r="A22" s="13"/>
      <c r="B22" s="24" t="s">
        <v>35</v>
      </c>
      <c r="C22" s="5">
        <v>367.3</v>
      </c>
      <c r="D22" s="19">
        <v>83.1</v>
      </c>
      <c r="E22" s="19">
        <f t="shared" si="2"/>
        <v>22.624557582357742</v>
      </c>
      <c r="I22" s="35"/>
    </row>
    <row r="23" spans="1:9">
      <c r="A23" s="13"/>
      <c r="B23" s="17" t="s">
        <v>36</v>
      </c>
      <c r="C23" s="12">
        <v>52348.800000000003</v>
      </c>
      <c r="D23" s="12">
        <v>12579.6</v>
      </c>
      <c r="E23" s="20">
        <f t="shared" si="2"/>
        <v>24.030350265908673</v>
      </c>
    </row>
    <row r="24" spans="1:9" ht="39">
      <c r="A24" s="13"/>
      <c r="B24" s="14" t="s">
        <v>39</v>
      </c>
      <c r="C24" s="22">
        <v>12899.4</v>
      </c>
      <c r="D24" s="21">
        <v>3224.8</v>
      </c>
      <c r="E24" s="22">
        <f t="shared" si="2"/>
        <v>24.999612385072176</v>
      </c>
    </row>
    <row r="25" spans="1:9" ht="51.75">
      <c r="A25" s="13" t="s">
        <v>43</v>
      </c>
      <c r="B25" s="17" t="s">
        <v>29</v>
      </c>
      <c r="C25" s="20">
        <v>0</v>
      </c>
      <c r="D25" s="12">
        <v>7.1</v>
      </c>
      <c r="E25" s="20" t="s">
        <v>38</v>
      </c>
    </row>
    <row r="26" spans="1:9" ht="48.75">
      <c r="A26" s="16" t="s">
        <v>45</v>
      </c>
      <c r="B26" s="37" t="s">
        <v>47</v>
      </c>
      <c r="C26" s="12">
        <v>0</v>
      </c>
      <c r="D26" s="12">
        <v>0</v>
      </c>
      <c r="E26" s="20" t="s">
        <v>38</v>
      </c>
    </row>
    <row r="27" spans="1:9">
      <c r="A27" s="16" t="s">
        <v>13</v>
      </c>
      <c r="B27" s="17" t="s">
        <v>14</v>
      </c>
      <c r="C27" s="20">
        <f>C28+C29+C30+C31+C32+C33+C35+C36+C34</f>
        <v>77881.399999999994</v>
      </c>
      <c r="D27" s="20">
        <f>D28+D29+D30+D31+D32+D33+D35+D36+D34</f>
        <v>15468.499999999998</v>
      </c>
      <c r="E27" s="20">
        <f t="shared" si="2"/>
        <v>19.86161008918689</v>
      </c>
      <c r="F27" s="9"/>
    </row>
    <row r="28" spans="1:9">
      <c r="A28" s="13" t="s">
        <v>15</v>
      </c>
      <c r="B28" s="14" t="s">
        <v>16</v>
      </c>
      <c r="C28" s="5">
        <v>27513.1</v>
      </c>
      <c r="D28" s="5">
        <v>5663.1</v>
      </c>
      <c r="E28" s="19">
        <f t="shared" si="2"/>
        <v>20.58328578022833</v>
      </c>
    </row>
    <row r="29" spans="1:9">
      <c r="A29" s="13"/>
      <c r="B29" s="14" t="s">
        <v>17</v>
      </c>
      <c r="C29" s="5">
        <v>367.3</v>
      </c>
      <c r="D29" s="5">
        <v>83.1</v>
      </c>
      <c r="E29" s="19">
        <f t="shared" si="2"/>
        <v>22.624557582357742</v>
      </c>
    </row>
    <row r="30" spans="1:9" ht="26.25">
      <c r="A30" s="13"/>
      <c r="B30" s="14" t="s">
        <v>18</v>
      </c>
      <c r="C30" s="5">
        <v>401.3</v>
      </c>
      <c r="D30" s="5">
        <v>42.9</v>
      </c>
      <c r="E30" s="19">
        <f t="shared" si="2"/>
        <v>10.690256665836033</v>
      </c>
    </row>
    <row r="31" spans="1:9">
      <c r="A31" s="13"/>
      <c r="B31" s="14" t="s">
        <v>19</v>
      </c>
      <c r="C31" s="19">
        <v>3718.4</v>
      </c>
      <c r="D31" s="5">
        <v>792</v>
      </c>
      <c r="E31" s="19">
        <f t="shared" si="2"/>
        <v>21.299483648881239</v>
      </c>
    </row>
    <row r="32" spans="1:9">
      <c r="A32" s="13"/>
      <c r="B32" s="14" t="s">
        <v>20</v>
      </c>
      <c r="C32" s="5">
        <v>40034.1</v>
      </c>
      <c r="D32" s="5">
        <v>7864.5</v>
      </c>
      <c r="E32" s="19">
        <f t="shared" si="2"/>
        <v>19.644503061140377</v>
      </c>
    </row>
    <row r="33" spans="1:5">
      <c r="A33" s="13"/>
      <c r="B33" s="14" t="s">
        <v>21</v>
      </c>
      <c r="C33" s="19">
        <v>232.5</v>
      </c>
      <c r="D33" s="5">
        <v>149.80000000000001</v>
      </c>
      <c r="E33" s="19">
        <f t="shared" si="2"/>
        <v>64.430107526881727</v>
      </c>
    </row>
    <row r="34" spans="1:5">
      <c r="A34" s="13"/>
      <c r="B34" s="14" t="s">
        <v>41</v>
      </c>
      <c r="C34" s="19">
        <v>318.7</v>
      </c>
      <c r="D34" s="19">
        <v>55.3</v>
      </c>
      <c r="E34" s="19">
        <v>0</v>
      </c>
    </row>
    <row r="35" spans="1:5">
      <c r="A35" s="13"/>
      <c r="B35" s="14" t="s">
        <v>22</v>
      </c>
      <c r="C35" s="5">
        <v>5229.8999999999996</v>
      </c>
      <c r="D35" s="5">
        <v>792.5</v>
      </c>
      <c r="E35" s="19">
        <f t="shared" si="2"/>
        <v>15.153253408286965</v>
      </c>
    </row>
    <row r="36" spans="1:5">
      <c r="A36" s="13"/>
      <c r="B36" s="14" t="s">
        <v>23</v>
      </c>
      <c r="C36" s="5">
        <v>66.099999999999994</v>
      </c>
      <c r="D36" s="5">
        <v>25.3</v>
      </c>
      <c r="E36" s="19">
        <f t="shared" si="2"/>
        <v>38.27534039334342</v>
      </c>
    </row>
    <row r="37" spans="1:5" ht="33.75" customHeight="1">
      <c r="A37" s="38" t="s">
        <v>24</v>
      </c>
      <c r="B37" s="39"/>
      <c r="C37" s="19">
        <f>C4-C27</f>
        <v>-879.19999999999709</v>
      </c>
      <c r="D37" s="5">
        <f>D4-D27</f>
        <v>532.10000000000218</v>
      </c>
      <c r="E37" s="19"/>
    </row>
    <row r="38" spans="1:5">
      <c r="A38" s="10" t="s">
        <v>25</v>
      </c>
      <c r="B38" s="14" t="s">
        <v>27</v>
      </c>
      <c r="C38" s="22">
        <f>C4-C27</f>
        <v>-879.19999999999709</v>
      </c>
      <c r="D38" s="22">
        <f>D4-D27</f>
        <v>532.10000000000218</v>
      </c>
      <c r="E38" s="21"/>
    </row>
    <row r="39" spans="1:5">
      <c r="A39" s="18"/>
      <c r="B39" s="14" t="s">
        <v>49</v>
      </c>
      <c r="C39" s="30">
        <f>C4-C27</f>
        <v>-879.19999999999709</v>
      </c>
      <c r="D39" s="5"/>
      <c r="E39" s="5"/>
    </row>
    <row r="40" spans="1:5">
      <c r="A40" s="6"/>
      <c r="B40" s="8"/>
    </row>
    <row r="41" spans="1:5">
      <c r="A41" s="6"/>
      <c r="B41" s="8"/>
    </row>
    <row r="42" spans="1:5">
      <c r="A42" s="40" t="s">
        <v>28</v>
      </c>
      <c r="B42" s="41"/>
      <c r="D42" s="7" t="s">
        <v>26</v>
      </c>
    </row>
    <row r="43" spans="1:5">
      <c r="A43" s="6"/>
      <c r="B43" s="8"/>
    </row>
    <row r="44" spans="1:5">
      <c r="A44" s="2"/>
      <c r="B44" s="1"/>
    </row>
    <row r="45" spans="1:5">
      <c r="A45" s="2"/>
      <c r="B45" s="1"/>
    </row>
    <row r="46" spans="1:5">
      <c r="A46" s="2"/>
      <c r="B46" s="1"/>
    </row>
  </sheetData>
  <mergeCells count="3">
    <mergeCell ref="A37:B37"/>
    <mergeCell ref="A42:B42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2025-02-12T06:37:33Z</cp:lastPrinted>
  <dcterms:created xsi:type="dcterms:W3CDTF">2016-06-14T06:09:15Z</dcterms:created>
  <dcterms:modified xsi:type="dcterms:W3CDTF">2026-04-15T12:44:07Z</dcterms:modified>
</cp:coreProperties>
</file>